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bookViews>
    <workbookView xWindow="360" yWindow="90" windowWidth="13395" windowHeight="113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9" i="1" l="1"/>
  <c r="E48" i="1"/>
  <c r="E39" i="1"/>
  <c r="E47" i="1" s="1"/>
  <c r="F39" i="1"/>
  <c r="G39" i="1"/>
  <c r="G47" i="1" s="1"/>
  <c r="D39" i="1"/>
  <c r="D47" i="1" s="1"/>
  <c r="E31" i="1"/>
  <c r="E34" i="1" s="1"/>
  <c r="F31" i="1"/>
  <c r="F35" i="1" s="1"/>
  <c r="G31" i="1"/>
  <c r="G35" i="1" s="1"/>
  <c r="D31" i="1"/>
  <c r="D35" i="1" s="1"/>
  <c r="D28" i="1"/>
  <c r="E28" i="1"/>
  <c r="F28" i="1"/>
  <c r="G28" i="1"/>
  <c r="G26" i="1" s="1"/>
  <c r="G36" i="1" s="1"/>
  <c r="E27" i="1"/>
  <c r="E26" i="1" s="1"/>
  <c r="E36" i="1" s="1"/>
  <c r="F27" i="1"/>
  <c r="G27" i="1"/>
  <c r="D27" i="1"/>
  <c r="D26" i="1"/>
  <c r="D36" i="1" s="1"/>
  <c r="E25" i="1"/>
  <c r="F25" i="1"/>
  <c r="G25" i="1"/>
  <c r="D25" i="1"/>
  <c r="E22" i="1"/>
  <c r="F22" i="1"/>
  <c r="G22" i="1"/>
  <c r="D22" i="1"/>
  <c r="E19" i="1"/>
  <c r="F19" i="1"/>
  <c r="F49" i="1" s="1"/>
  <c r="G19" i="1"/>
  <c r="G49" i="1" s="1"/>
  <c r="D19" i="1"/>
  <c r="D49" i="1" s="1"/>
  <c r="E35" i="1" l="1"/>
  <c r="E45" i="1"/>
  <c r="E46" i="1" s="1"/>
  <c r="D34" i="1"/>
  <c r="D45" i="1"/>
  <c r="D46" i="1" s="1"/>
  <c r="D48" i="1"/>
  <c r="F26" i="1"/>
  <c r="F36" i="1" s="1"/>
  <c r="G34" i="1"/>
  <c r="G45" i="1"/>
  <c r="G46" i="1" s="1"/>
  <c r="G48" i="1"/>
  <c r="F34" i="1"/>
  <c r="F45" i="1"/>
  <c r="F46" i="1" s="1"/>
  <c r="F48" i="1"/>
  <c r="F47" i="1" l="1"/>
</calcChain>
</file>

<file path=xl/sharedStrings.xml><?xml version="1.0" encoding="utf-8"?>
<sst xmlns="http://schemas.openxmlformats.org/spreadsheetml/2006/main" count="114" uniqueCount="78">
  <si>
    <t>Показатели производственной программы</t>
  </si>
  <si>
    <t>№ п/п</t>
  </si>
  <si>
    <t>Наименование показателя</t>
  </si>
  <si>
    <t xml:space="preserve">Единицы измерений </t>
  </si>
  <si>
    <t>факт</t>
  </si>
  <si>
    <t>план</t>
  </si>
  <si>
    <r>
      <t>Технические характеристики источников тепловой выработки (</t>
    </r>
    <r>
      <rPr>
        <b/>
        <sz val="12"/>
        <color rgb="FFFF0000"/>
        <rFont val="Times New Roman"/>
        <family val="1"/>
        <charset val="204"/>
      </rPr>
      <t>по состоянию за отчетный период</t>
    </r>
    <r>
      <rPr>
        <b/>
        <sz val="12"/>
        <color theme="1"/>
        <rFont val="Times New Roman"/>
        <family val="1"/>
        <charset val="204"/>
      </rPr>
      <t>)</t>
    </r>
  </si>
  <si>
    <t>1/1</t>
  </si>
  <si>
    <t>Количество котельных (7.1)</t>
  </si>
  <si>
    <t>шт.</t>
  </si>
  <si>
    <t>2/1</t>
  </si>
  <si>
    <t>Установленная мощность источников (котельными и ГПУ) (7.1+7.3)</t>
  </si>
  <si>
    <t>Гкал/ч</t>
  </si>
  <si>
    <t>3/1</t>
  </si>
  <si>
    <t>Присоединенная тепловая нагрузка (с ГВС ср. час) (7.1+7.2)</t>
  </si>
  <si>
    <t>4/1</t>
  </si>
  <si>
    <t>Протяженность тепловых сетей (в двухтрубном исчислении) (7.1+7.2)</t>
  </si>
  <si>
    <t>км</t>
  </si>
  <si>
    <t>5/1</t>
  </si>
  <si>
    <t>Материальная характеристика тепловых сетей (7.1+7.2)</t>
  </si>
  <si>
    <t>м²</t>
  </si>
  <si>
    <r>
      <t>Технические характеристики источников тепловой выработки (</t>
    </r>
    <r>
      <rPr>
        <b/>
        <sz val="12"/>
        <color rgb="FFFF0000"/>
        <rFont val="Times New Roman"/>
        <family val="1"/>
        <charset val="204"/>
      </rPr>
      <t>по состоянию на конец отчетного периода</t>
    </r>
    <r>
      <rPr>
        <b/>
        <sz val="12"/>
        <color theme="1"/>
        <rFont val="Times New Roman"/>
        <family val="1"/>
        <charset val="204"/>
      </rPr>
      <t>)</t>
    </r>
  </si>
  <si>
    <t>1/2</t>
  </si>
  <si>
    <t>2/2</t>
  </si>
  <si>
    <t>3/2</t>
  </si>
  <si>
    <t>4/2</t>
  </si>
  <si>
    <t>5/2</t>
  </si>
  <si>
    <t>Сводный тепловой баланс</t>
  </si>
  <si>
    <t>Выработка тепловой энергии (котельными и ГПУ) (7.1+7.3)</t>
  </si>
  <si>
    <t>тыс. Гкал</t>
  </si>
  <si>
    <t>6.1</t>
  </si>
  <si>
    <t>- в том числе выработка тепловой энергии котельными</t>
  </si>
  <si>
    <t>6.2</t>
  </si>
  <si>
    <t>- в том числе выработка тепловой энергии ГПУ</t>
  </si>
  <si>
    <t>Расход тепловой энергии на собственные нужды (котельные и ГПУ) (7.1+7.3)</t>
  </si>
  <si>
    <t>7.1</t>
  </si>
  <si>
    <t>7.2</t>
  </si>
  <si>
    <t>Расход тепловой энергии на собственные нужды котельных (7.1)</t>
  </si>
  <si>
    <t>%</t>
  </si>
  <si>
    <t>Отпуск тепловой энергии с коллекторов (котельными и ГПУ) (7.1+7.3)</t>
  </si>
  <si>
    <t>9.1</t>
  </si>
  <si>
    <t>- в том числе отпуск тепловой энергии с коллекторов котельными</t>
  </si>
  <si>
    <t>9.2</t>
  </si>
  <si>
    <t>- в том числе отпуск тепловой энергии с коллекторов ГПУ</t>
  </si>
  <si>
    <t>Отпуск тепловой энергии в сеть (котельными и ГПУ) (7.1)</t>
  </si>
  <si>
    <t>Количество покупной тепловой энергии (7.2)</t>
  </si>
  <si>
    <t>Технологические потери в тепловой сети при передаче тепловой энергии (7.1+7.2)</t>
  </si>
  <si>
    <t>12.1</t>
  </si>
  <si>
    <t>Технологические потери в тепловой сети при передаче тепловой энергии (собственная выработка) (7.1)</t>
  </si>
  <si>
    <t>12.2</t>
  </si>
  <si>
    <t>Технологические потери в тепловой сети при передаче тепловой энергии (покупная тепловая энергия) (7.2)</t>
  </si>
  <si>
    <t>Полезный отпуск тепловой энергии (7.1+7.2)</t>
  </si>
  <si>
    <t>14.1</t>
  </si>
  <si>
    <t>- в том числе на хозяйственные нужды Общества</t>
  </si>
  <si>
    <t>Потребление ресурсов</t>
  </si>
  <si>
    <t>Расход условного топлива (котельными и ГПУ) (7.1+7.3)</t>
  </si>
  <si>
    <t>т у.т.</t>
  </si>
  <si>
    <t>15.1</t>
  </si>
  <si>
    <t>- в том числе расход условного топлива котельными</t>
  </si>
  <si>
    <t>15.2</t>
  </si>
  <si>
    <t>- в том числе расход условного топлива ГПУ</t>
  </si>
  <si>
    <t>Расход электроэнергии на выработку и транспортировку тепловой энергии (7.1)</t>
  </si>
  <si>
    <t>тыс. кВт∙ч</t>
  </si>
  <si>
    <t>Расход воды на выработку и транспортировку тепловой энергии (7.1)</t>
  </si>
  <si>
    <t>тыс. м³</t>
  </si>
  <si>
    <t>Показатели энергетической эффективности</t>
  </si>
  <si>
    <t>Удельный расход топлива на выработку тепловой энергии</t>
  </si>
  <si>
    <t>кг у.т./Гкал</t>
  </si>
  <si>
    <t>Удельный расход топлива на отпуск тепловой энергии</t>
  </si>
  <si>
    <t>Удельный расход электроэнергии на выработку тепловой энергии</t>
  </si>
  <si>
    <t>кВт∙ч/Гкал</t>
  </si>
  <si>
    <t>Удельный расход воды на выработку тепловой энергии</t>
  </si>
  <si>
    <t>м³/Гкал</t>
  </si>
  <si>
    <t>Объем водоотведения</t>
  </si>
  <si>
    <t>Технологические потери в тепловой сети при передаче тепловой энергии (7.1+7.2) к выработке</t>
  </si>
  <si>
    <t>Технологические потери в тепловой сети при передаче тепловой энергии (7.1+7.2) к отпуску</t>
  </si>
  <si>
    <t>КПД</t>
  </si>
  <si>
    <t>Плановые и фактические показатели технико-экономического состояния 
систем теплоснабжения ООО "Газпром теплоэнерго Киров" за 2017-2019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</si>
</sst>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[$-419]General"/>
    <numFmt numFmtId="167" formatCode="#,##0.00&quot; &quot;[$руб.-419];[Red]&quot;-&quot;#,##0.00&quot; &quot;[$руб.-419]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1">
    <xf numFmtId="0" fontId="0" fillId="0" borderId="0"/>
    <xf numFmtId="0" fontId="2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6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0" xfId="0"/>
    <xf numFmtId="0" fontId="8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/>
    </xf>
    <xf numFmtId="165" fontId="3" fillId="2" borderId="5" xfId="0" applyNumberFormat="1" applyFont="1" applyFill="1" applyBorder="1" applyAlignment="1" applyProtection="1">
      <alignment horizontal="right" vertical="center" wrapText="1"/>
    </xf>
    <xf numFmtId="165" fontId="3" fillId="2" borderId="6" xfId="0" applyNumberFormat="1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165" fontId="3" fillId="4" borderId="1" xfId="0" applyNumberFormat="1" applyFont="1" applyFill="1" applyBorder="1" applyAlignment="1" applyProtection="1">
      <alignment horizontal="right" vertical="center" wrapText="1"/>
    </xf>
    <xf numFmtId="10" fontId="3" fillId="4" borderId="3" xfId="0" applyNumberFormat="1" applyFont="1" applyFill="1" applyBorder="1" applyAlignment="1" applyProtection="1">
      <alignment horizontal="right" vertical="center" wrapText="1"/>
    </xf>
    <xf numFmtId="165" fontId="3" fillId="4" borderId="3" xfId="0" applyNumberFormat="1" applyFont="1" applyFill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center" vertical="center" wrapText="1"/>
    </xf>
    <xf numFmtId="10" fontId="3" fillId="5" borderId="3" xfId="0" applyNumberFormat="1" applyFont="1" applyFill="1" applyBorder="1" applyAlignment="1" applyProtection="1">
      <alignment horizontal="right" vertical="center" wrapText="1"/>
    </xf>
    <xf numFmtId="10" fontId="3" fillId="4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</cellXfs>
  <cellStyles count="431">
    <cellStyle name="Excel Built-in Normal" xfId="26"/>
    <cellStyle name="Heading" xfId="27"/>
    <cellStyle name="Heading1" xfId="28"/>
    <cellStyle name="Result" xfId="29"/>
    <cellStyle name="Result2" xfId="30"/>
    <cellStyle name="Обычный" xfId="0" builtinId="0"/>
    <cellStyle name="Обычный 11 2 2" xfId="19"/>
    <cellStyle name="Обычный 11 2 2 2" xfId="5"/>
    <cellStyle name="Обычный 2" xfId="1"/>
    <cellStyle name="Обычный 2 2" xfId="20"/>
    <cellStyle name="Обычный 21" xfId="15"/>
    <cellStyle name="Обычный 21 10" xfId="120"/>
    <cellStyle name="Обычный 21 10 2" xfId="328"/>
    <cellStyle name="Обычный 21 11" xfId="172"/>
    <cellStyle name="Обычный 21 11 2" xfId="380"/>
    <cellStyle name="Обычный 21 12" xfId="224"/>
    <cellStyle name="Обычный 21 2" xfId="18"/>
    <cellStyle name="Обычный 21 2 2" xfId="35"/>
    <cellStyle name="Обычный 21 2 2 2" xfId="57"/>
    <cellStyle name="Обычный 21 2 2 2 2" xfId="109"/>
    <cellStyle name="Обычный 21 2 2 2 2 2" xfId="317"/>
    <cellStyle name="Обычный 21 2 2 2 3" xfId="161"/>
    <cellStyle name="Обычный 21 2 2 2 3 2" xfId="369"/>
    <cellStyle name="Обычный 21 2 2 2 4" xfId="213"/>
    <cellStyle name="Обычный 21 2 2 2 4 2" xfId="421"/>
    <cellStyle name="Обычный 21 2 2 2 5" xfId="265"/>
    <cellStyle name="Обычный 21 2 2 3" xfId="83"/>
    <cellStyle name="Обычный 21 2 2 3 2" xfId="291"/>
    <cellStyle name="Обычный 21 2 2 4" xfId="135"/>
    <cellStyle name="Обычный 21 2 2 4 2" xfId="343"/>
    <cellStyle name="Обычный 21 2 2 5" xfId="187"/>
    <cellStyle name="Обычный 21 2 2 5 2" xfId="395"/>
    <cellStyle name="Обычный 21 2 2 6" xfId="239"/>
    <cellStyle name="Обычный 21 2 3" xfId="47"/>
    <cellStyle name="Обычный 21 2 3 2" xfId="97"/>
    <cellStyle name="Обычный 21 2 3 2 2" xfId="305"/>
    <cellStyle name="Обычный 21 2 3 3" xfId="149"/>
    <cellStyle name="Обычный 21 2 3 3 2" xfId="357"/>
    <cellStyle name="Обычный 21 2 3 4" xfId="201"/>
    <cellStyle name="Обычный 21 2 3 4 2" xfId="409"/>
    <cellStyle name="Обычный 21 2 3 5" xfId="253"/>
    <cellStyle name="Обычный 21 2 4" xfId="71"/>
    <cellStyle name="Обычный 21 2 4 2" xfId="279"/>
    <cellStyle name="Обычный 21 2 5" xfId="123"/>
    <cellStyle name="Обычный 21 2 5 2" xfId="331"/>
    <cellStyle name="Обычный 21 2 6" xfId="175"/>
    <cellStyle name="Обычный 21 2 6 2" xfId="383"/>
    <cellStyle name="Обычный 21 2 7" xfId="227"/>
    <cellStyle name="Обычный 21 3" xfId="21"/>
    <cellStyle name="Обычный 21 3 2" xfId="23"/>
    <cellStyle name="Обычный 21 3 2 2" xfId="38"/>
    <cellStyle name="Обычный 21 3 2 2 2" xfId="62"/>
    <cellStyle name="Обычный 21 3 2 2 2 2" xfId="114"/>
    <cellStyle name="Обычный 21 3 2 2 2 2 2" xfId="322"/>
    <cellStyle name="Обычный 21 3 2 2 2 3" xfId="166"/>
    <cellStyle name="Обычный 21 3 2 2 2 3 2" xfId="374"/>
    <cellStyle name="Обычный 21 3 2 2 2 4" xfId="218"/>
    <cellStyle name="Обычный 21 3 2 2 2 4 2" xfId="426"/>
    <cellStyle name="Обычный 21 3 2 2 2 5" xfId="270"/>
    <cellStyle name="Обычный 21 3 2 2 3" xfId="88"/>
    <cellStyle name="Обычный 21 3 2 2 3 2" xfId="296"/>
    <cellStyle name="Обычный 21 3 2 2 4" xfId="140"/>
    <cellStyle name="Обычный 21 3 2 2 4 2" xfId="348"/>
    <cellStyle name="Обычный 21 3 2 2 5" xfId="192"/>
    <cellStyle name="Обычный 21 3 2 2 5 2" xfId="400"/>
    <cellStyle name="Обычный 21 3 2 2 6" xfId="244"/>
    <cellStyle name="Обычный 21 3 2 3" xfId="51"/>
    <cellStyle name="Обычный 21 3 2 3 2" xfId="102"/>
    <cellStyle name="Обычный 21 3 2 3 2 2" xfId="310"/>
    <cellStyle name="Обычный 21 3 2 3 3" xfId="154"/>
    <cellStyle name="Обычный 21 3 2 3 3 2" xfId="362"/>
    <cellStyle name="Обычный 21 3 2 3 4" xfId="206"/>
    <cellStyle name="Обычный 21 3 2 3 4 2" xfId="414"/>
    <cellStyle name="Обычный 21 3 2 3 5" xfId="258"/>
    <cellStyle name="Обычный 21 3 2 4" xfId="76"/>
    <cellStyle name="Обычный 21 3 2 4 2" xfId="284"/>
    <cellStyle name="Обычный 21 3 2 5" xfId="128"/>
    <cellStyle name="Обычный 21 3 2 5 2" xfId="336"/>
    <cellStyle name="Обычный 21 3 2 6" xfId="180"/>
    <cellStyle name="Обычный 21 3 2 6 2" xfId="388"/>
    <cellStyle name="Обычный 21 3 2 7" xfId="232"/>
    <cellStyle name="Обычный 21 3 3" xfId="36"/>
    <cellStyle name="Обычный 21 3 3 2" xfId="60"/>
    <cellStyle name="Обычный 21 3 3 2 2" xfId="112"/>
    <cellStyle name="Обычный 21 3 3 2 2 2" xfId="320"/>
    <cellStyle name="Обычный 21 3 3 2 3" xfId="164"/>
    <cellStyle name="Обычный 21 3 3 2 3 2" xfId="372"/>
    <cellStyle name="Обычный 21 3 3 2 4" xfId="216"/>
    <cellStyle name="Обычный 21 3 3 2 4 2" xfId="424"/>
    <cellStyle name="Обычный 21 3 3 2 5" xfId="268"/>
    <cellStyle name="Обычный 21 3 3 3" xfId="86"/>
    <cellStyle name="Обычный 21 3 3 3 2" xfId="294"/>
    <cellStyle name="Обычный 21 3 3 4" xfId="138"/>
    <cellStyle name="Обычный 21 3 3 4 2" xfId="346"/>
    <cellStyle name="Обычный 21 3 3 5" xfId="190"/>
    <cellStyle name="Обычный 21 3 3 5 2" xfId="398"/>
    <cellStyle name="Обычный 21 3 3 6" xfId="242"/>
    <cellStyle name="Обычный 21 3 4" xfId="49"/>
    <cellStyle name="Обычный 21 3 4 2" xfId="100"/>
    <cellStyle name="Обычный 21 3 4 2 2" xfId="308"/>
    <cellStyle name="Обычный 21 3 4 3" xfId="152"/>
    <cellStyle name="Обычный 21 3 4 3 2" xfId="360"/>
    <cellStyle name="Обычный 21 3 4 4" xfId="204"/>
    <cellStyle name="Обычный 21 3 4 4 2" xfId="412"/>
    <cellStyle name="Обычный 21 3 4 5" xfId="256"/>
    <cellStyle name="Обычный 21 3 5" xfId="74"/>
    <cellStyle name="Обычный 21 3 5 2" xfId="282"/>
    <cellStyle name="Обычный 21 3 6" xfId="126"/>
    <cellStyle name="Обычный 21 3 6 2" xfId="334"/>
    <cellStyle name="Обычный 21 3 7" xfId="178"/>
    <cellStyle name="Обычный 21 3 7 2" xfId="386"/>
    <cellStyle name="Обычный 21 3 8" xfId="230"/>
    <cellStyle name="Обычный 21 4" xfId="24"/>
    <cellStyle name="Обычный 21 4 2" xfId="39"/>
    <cellStyle name="Обычный 21 4 2 2" xfId="63"/>
    <cellStyle name="Обычный 21 4 2 2 2" xfId="115"/>
    <cellStyle name="Обычный 21 4 2 2 2 2" xfId="323"/>
    <cellStyle name="Обычный 21 4 2 2 3" xfId="167"/>
    <cellStyle name="Обычный 21 4 2 2 3 2" xfId="375"/>
    <cellStyle name="Обычный 21 4 2 2 4" xfId="219"/>
    <cellStyle name="Обычный 21 4 2 2 4 2" xfId="427"/>
    <cellStyle name="Обычный 21 4 2 2 5" xfId="271"/>
    <cellStyle name="Обычный 21 4 2 3" xfId="89"/>
    <cellStyle name="Обычный 21 4 2 3 2" xfId="297"/>
    <cellStyle name="Обычный 21 4 2 4" xfId="141"/>
    <cellStyle name="Обычный 21 4 2 4 2" xfId="349"/>
    <cellStyle name="Обычный 21 4 2 5" xfId="193"/>
    <cellStyle name="Обычный 21 4 2 5 2" xfId="401"/>
    <cellStyle name="Обычный 21 4 2 6" xfId="245"/>
    <cellStyle name="Обычный 21 4 3" xfId="52"/>
    <cellStyle name="Обычный 21 4 3 2" xfId="103"/>
    <cellStyle name="Обычный 21 4 3 2 2" xfId="311"/>
    <cellStyle name="Обычный 21 4 3 3" xfId="155"/>
    <cellStyle name="Обычный 21 4 3 3 2" xfId="363"/>
    <cellStyle name="Обычный 21 4 3 4" xfId="207"/>
    <cellStyle name="Обычный 21 4 3 4 2" xfId="415"/>
    <cellStyle name="Обычный 21 4 3 5" xfId="259"/>
    <cellStyle name="Обычный 21 4 4" xfId="77"/>
    <cellStyle name="Обычный 21 4 4 2" xfId="285"/>
    <cellStyle name="Обычный 21 4 5" xfId="129"/>
    <cellStyle name="Обычный 21 4 5 2" xfId="337"/>
    <cellStyle name="Обычный 21 4 6" xfId="181"/>
    <cellStyle name="Обычный 21 4 6 2" xfId="389"/>
    <cellStyle name="Обычный 21 4 7" xfId="233"/>
    <cellStyle name="Обычный 21 5" xfId="42"/>
    <cellStyle name="Обычный 21 5 2" xfId="66"/>
    <cellStyle name="Обычный 21 5 2 2" xfId="118"/>
    <cellStyle name="Обычный 21 5 2 2 2" xfId="326"/>
    <cellStyle name="Обычный 21 5 2 3" xfId="170"/>
    <cellStyle name="Обычный 21 5 2 3 2" xfId="378"/>
    <cellStyle name="Обычный 21 5 2 4" xfId="222"/>
    <cellStyle name="Обычный 21 5 2 4 2" xfId="430"/>
    <cellStyle name="Обычный 21 5 2 5" xfId="274"/>
    <cellStyle name="Обычный 21 5 3" xfId="92"/>
    <cellStyle name="Обычный 21 5 3 2" xfId="300"/>
    <cellStyle name="Обычный 21 5 4" xfId="144"/>
    <cellStyle name="Обычный 21 5 4 2" xfId="352"/>
    <cellStyle name="Обычный 21 5 5" xfId="196"/>
    <cellStyle name="Обычный 21 5 5 2" xfId="404"/>
    <cellStyle name="Обычный 21 5 6" xfId="248"/>
    <cellStyle name="Обычный 21 6" xfId="7"/>
    <cellStyle name="Обычный 21 6 2" xfId="2"/>
    <cellStyle name="Обычный 21 6 2 2" xfId="8"/>
    <cellStyle name="Обычный 21 6 2 2 2" xfId="59"/>
    <cellStyle name="Обычный 21 6 2 2 2 2" xfId="111"/>
    <cellStyle name="Обычный 21 6 2 2 2 2 2" xfId="319"/>
    <cellStyle name="Обычный 21 6 2 2 2 3" xfId="163"/>
    <cellStyle name="Обычный 21 6 2 2 2 3 2" xfId="371"/>
    <cellStyle name="Обычный 21 6 2 2 2 4" xfId="215"/>
    <cellStyle name="Обычный 21 6 2 2 2 4 2" xfId="423"/>
    <cellStyle name="Обычный 21 6 2 2 2 5" xfId="267"/>
    <cellStyle name="Обычный 21 6 2 2 3" xfId="85"/>
    <cellStyle name="Обычный 21 6 2 2 3 2" xfId="293"/>
    <cellStyle name="Обычный 21 6 2 2 4" xfId="137"/>
    <cellStyle name="Обычный 21 6 2 2 4 2" xfId="345"/>
    <cellStyle name="Обычный 21 6 2 2 5" xfId="189"/>
    <cellStyle name="Обычный 21 6 2 2 5 2" xfId="397"/>
    <cellStyle name="Обычный 21 6 2 2 6" xfId="241"/>
    <cellStyle name="Обычный 21 6 2 3" xfId="12"/>
    <cellStyle name="Обычный 21 6 2 3 2" xfId="99"/>
    <cellStyle name="Обычный 21 6 2 3 2 2" xfId="307"/>
    <cellStyle name="Обычный 21 6 2 3 3" xfId="151"/>
    <cellStyle name="Обычный 21 6 2 3 3 2" xfId="359"/>
    <cellStyle name="Обычный 21 6 2 3 4" xfId="203"/>
    <cellStyle name="Обычный 21 6 2 3 4 2" xfId="411"/>
    <cellStyle name="Обычный 21 6 2 3 5" xfId="255"/>
    <cellStyle name="Обычный 21 6 2 4" xfId="73"/>
    <cellStyle name="Обычный 21 6 2 4 2" xfId="281"/>
    <cellStyle name="Обычный 21 6 2 5" xfId="125"/>
    <cellStyle name="Обычный 21 6 2 5 2" xfId="333"/>
    <cellStyle name="Обычный 21 6 2 6" xfId="177"/>
    <cellStyle name="Обычный 21 6 2 6 2" xfId="385"/>
    <cellStyle name="Обычный 21 6 2 7" xfId="229"/>
    <cellStyle name="Обычный 21 6 3" xfId="11"/>
    <cellStyle name="Обычный 21 6 3 2" xfId="106"/>
    <cellStyle name="Обычный 21 6 3 2 2" xfId="314"/>
    <cellStyle name="Обычный 21 6 3 3" xfId="158"/>
    <cellStyle name="Обычный 21 6 3 3 2" xfId="366"/>
    <cellStyle name="Обычный 21 6 3 4" xfId="210"/>
    <cellStyle name="Обычный 21 6 3 4 2" xfId="418"/>
    <cellStyle name="Обычный 21 6 3 5" xfId="262"/>
    <cellStyle name="Обычный 21 6 4" xfId="80"/>
    <cellStyle name="Обычный 21 6 4 2" xfId="288"/>
    <cellStyle name="Обычный 21 6 5" xfId="132"/>
    <cellStyle name="Обычный 21 6 5 2" xfId="340"/>
    <cellStyle name="Обычный 21 6 6" xfId="184"/>
    <cellStyle name="Обычный 21 6 6 2" xfId="392"/>
    <cellStyle name="Обычный 21 6 7" xfId="236"/>
    <cellStyle name="Обычный 21 7" xfId="44"/>
    <cellStyle name="Обычный 21 7 2" xfId="94"/>
    <cellStyle name="Обычный 21 7 2 2" xfId="302"/>
    <cellStyle name="Обычный 21 7 3" xfId="146"/>
    <cellStyle name="Обычный 21 7 3 2" xfId="354"/>
    <cellStyle name="Обычный 21 7 4" xfId="198"/>
    <cellStyle name="Обычный 21 7 4 2" xfId="406"/>
    <cellStyle name="Обычный 21 7 5" xfId="250"/>
    <cellStyle name="Обычный 21 8" xfId="16"/>
    <cellStyle name="Обычный 21 8 10" xfId="173"/>
    <cellStyle name="Обычный 21 8 10 2" xfId="381"/>
    <cellStyle name="Обычный 21 8 11" xfId="225"/>
    <cellStyle name="Обычный 21 8 2" xfId="6"/>
    <cellStyle name="Обычный 21 8 2 2" xfId="10"/>
    <cellStyle name="Обычный 21 8 2 2 2" xfId="58"/>
    <cellStyle name="Обычный 21 8 2 2 2 2" xfId="110"/>
    <cellStyle name="Обычный 21 8 2 2 2 2 2" xfId="318"/>
    <cellStyle name="Обычный 21 8 2 2 2 3" xfId="162"/>
    <cellStyle name="Обычный 21 8 2 2 2 3 2" xfId="370"/>
    <cellStyle name="Обычный 21 8 2 2 2 4" xfId="214"/>
    <cellStyle name="Обычный 21 8 2 2 2 4 2" xfId="422"/>
    <cellStyle name="Обычный 21 8 2 2 2 5" xfId="266"/>
    <cellStyle name="Обычный 21 8 2 2 3" xfId="84"/>
    <cellStyle name="Обычный 21 8 2 2 3 2" xfId="292"/>
    <cellStyle name="Обычный 21 8 2 2 4" xfId="136"/>
    <cellStyle name="Обычный 21 8 2 2 4 2" xfId="344"/>
    <cellStyle name="Обычный 21 8 2 2 5" xfId="188"/>
    <cellStyle name="Обычный 21 8 2 2 5 2" xfId="396"/>
    <cellStyle name="Обычный 21 8 2 2 6" xfId="240"/>
    <cellStyle name="Обычный 21 8 2 3" xfId="48"/>
    <cellStyle name="Обычный 21 8 2 3 2" xfId="98"/>
    <cellStyle name="Обычный 21 8 2 3 2 2" xfId="306"/>
    <cellStyle name="Обычный 21 8 2 3 3" xfId="150"/>
    <cellStyle name="Обычный 21 8 2 3 3 2" xfId="358"/>
    <cellStyle name="Обычный 21 8 2 3 4" xfId="202"/>
    <cellStyle name="Обычный 21 8 2 3 4 2" xfId="410"/>
    <cellStyle name="Обычный 21 8 2 3 5" xfId="254"/>
    <cellStyle name="Обычный 21 8 2 4" xfId="72"/>
    <cellStyle name="Обычный 21 8 2 4 2" xfId="280"/>
    <cellStyle name="Обычный 21 8 2 5" xfId="124"/>
    <cellStyle name="Обычный 21 8 2 5 2" xfId="332"/>
    <cellStyle name="Обычный 21 8 2 6" xfId="176"/>
    <cellStyle name="Обычный 21 8 2 6 2" xfId="384"/>
    <cellStyle name="Обычный 21 8 2 7" xfId="228"/>
    <cellStyle name="Обычный 21 8 3" xfId="22"/>
    <cellStyle name="Обычный 21 8 3 2" xfId="37"/>
    <cellStyle name="Обычный 21 8 3 2 2" xfId="61"/>
    <cellStyle name="Обычный 21 8 3 2 2 2" xfId="113"/>
    <cellStyle name="Обычный 21 8 3 2 2 2 2" xfId="321"/>
    <cellStyle name="Обычный 21 8 3 2 2 3" xfId="165"/>
    <cellStyle name="Обычный 21 8 3 2 2 3 2" xfId="373"/>
    <cellStyle name="Обычный 21 8 3 2 2 4" xfId="217"/>
    <cellStyle name="Обычный 21 8 3 2 2 4 2" xfId="425"/>
    <cellStyle name="Обычный 21 8 3 2 2 5" xfId="269"/>
    <cellStyle name="Обычный 21 8 3 2 3" xfId="87"/>
    <cellStyle name="Обычный 21 8 3 2 3 2" xfId="295"/>
    <cellStyle name="Обычный 21 8 3 2 4" xfId="139"/>
    <cellStyle name="Обычный 21 8 3 2 4 2" xfId="347"/>
    <cellStyle name="Обычный 21 8 3 2 5" xfId="191"/>
    <cellStyle name="Обычный 21 8 3 2 5 2" xfId="399"/>
    <cellStyle name="Обычный 21 8 3 2 6" xfId="243"/>
    <cellStyle name="Обычный 21 8 3 3" xfId="50"/>
    <cellStyle name="Обычный 21 8 3 3 2" xfId="101"/>
    <cellStyle name="Обычный 21 8 3 3 2 2" xfId="309"/>
    <cellStyle name="Обычный 21 8 3 3 3" xfId="153"/>
    <cellStyle name="Обычный 21 8 3 3 3 2" xfId="361"/>
    <cellStyle name="Обычный 21 8 3 3 4" xfId="205"/>
    <cellStyle name="Обычный 21 8 3 3 4 2" xfId="413"/>
    <cellStyle name="Обычный 21 8 3 3 5" xfId="257"/>
    <cellStyle name="Обычный 21 8 3 4" xfId="75"/>
    <cellStyle name="Обычный 21 8 3 4 2" xfId="283"/>
    <cellStyle name="Обычный 21 8 3 5" xfId="127"/>
    <cellStyle name="Обычный 21 8 3 5 2" xfId="335"/>
    <cellStyle name="Обычный 21 8 3 6" xfId="179"/>
    <cellStyle name="Обычный 21 8 3 6 2" xfId="387"/>
    <cellStyle name="Обычный 21 8 3 7" xfId="231"/>
    <cellStyle name="Обычный 21 8 4" xfId="31"/>
    <cellStyle name="Обычный 21 8 4 2" xfId="40"/>
    <cellStyle name="Обычный 21 8 4 2 2" xfId="64"/>
    <cellStyle name="Обычный 21 8 4 2 2 2" xfId="116"/>
    <cellStyle name="Обычный 21 8 4 2 2 2 2" xfId="324"/>
    <cellStyle name="Обычный 21 8 4 2 2 3" xfId="168"/>
    <cellStyle name="Обычный 21 8 4 2 2 3 2" xfId="376"/>
    <cellStyle name="Обычный 21 8 4 2 2 4" xfId="220"/>
    <cellStyle name="Обычный 21 8 4 2 2 4 2" xfId="428"/>
    <cellStyle name="Обычный 21 8 4 2 2 5" xfId="272"/>
    <cellStyle name="Обычный 21 8 4 2 3" xfId="90"/>
    <cellStyle name="Обычный 21 8 4 2 3 2" xfId="298"/>
    <cellStyle name="Обычный 21 8 4 2 4" xfId="142"/>
    <cellStyle name="Обычный 21 8 4 2 4 2" xfId="350"/>
    <cellStyle name="Обычный 21 8 4 2 5" xfId="194"/>
    <cellStyle name="Обычный 21 8 4 2 5 2" xfId="402"/>
    <cellStyle name="Обычный 21 8 4 2 6" xfId="246"/>
    <cellStyle name="Обычный 21 8 4 3" xfId="53"/>
    <cellStyle name="Обычный 21 8 4 3 2" xfId="104"/>
    <cellStyle name="Обычный 21 8 4 3 2 2" xfId="312"/>
    <cellStyle name="Обычный 21 8 4 3 3" xfId="156"/>
    <cellStyle name="Обычный 21 8 4 3 3 2" xfId="364"/>
    <cellStyle name="Обычный 21 8 4 3 4" xfId="208"/>
    <cellStyle name="Обычный 21 8 4 3 4 2" xfId="416"/>
    <cellStyle name="Обычный 21 8 4 3 5" xfId="260"/>
    <cellStyle name="Обычный 21 8 4 4" xfId="78"/>
    <cellStyle name="Обычный 21 8 4 4 2" xfId="286"/>
    <cellStyle name="Обычный 21 8 4 5" xfId="130"/>
    <cellStyle name="Обычный 21 8 4 5 2" xfId="338"/>
    <cellStyle name="Обычный 21 8 4 6" xfId="182"/>
    <cellStyle name="Обычный 21 8 4 6 2" xfId="390"/>
    <cellStyle name="Обычный 21 8 4 7" xfId="234"/>
    <cellStyle name="Обычный 21 8 5" xfId="41"/>
    <cellStyle name="Обычный 21 8 5 2" xfId="65"/>
    <cellStyle name="Обычный 21 8 5 2 2" xfId="117"/>
    <cellStyle name="Обычный 21 8 5 2 2 2" xfId="325"/>
    <cellStyle name="Обычный 21 8 5 2 3" xfId="169"/>
    <cellStyle name="Обычный 21 8 5 2 3 2" xfId="377"/>
    <cellStyle name="Обычный 21 8 5 2 4" xfId="221"/>
    <cellStyle name="Обычный 21 8 5 2 4 2" xfId="429"/>
    <cellStyle name="Обычный 21 8 5 2 5" xfId="273"/>
    <cellStyle name="Обычный 21 8 5 3" xfId="91"/>
    <cellStyle name="Обычный 21 8 5 3 2" xfId="299"/>
    <cellStyle name="Обычный 21 8 5 4" xfId="143"/>
    <cellStyle name="Обычный 21 8 5 4 2" xfId="351"/>
    <cellStyle name="Обычный 21 8 5 5" xfId="195"/>
    <cellStyle name="Обычный 21 8 5 5 2" xfId="403"/>
    <cellStyle name="Обычный 21 8 5 6" xfId="247"/>
    <cellStyle name="Обычный 21 8 6" xfId="33"/>
    <cellStyle name="Обычный 21 8 6 2" xfId="55"/>
    <cellStyle name="Обычный 21 8 6 2 2" xfId="107"/>
    <cellStyle name="Обычный 21 8 6 2 2 2" xfId="315"/>
    <cellStyle name="Обычный 21 8 6 2 3" xfId="159"/>
    <cellStyle name="Обычный 21 8 6 2 3 2" xfId="367"/>
    <cellStyle name="Обычный 21 8 6 2 4" xfId="211"/>
    <cellStyle name="Обычный 21 8 6 2 4 2" xfId="419"/>
    <cellStyle name="Обычный 21 8 6 2 5" xfId="263"/>
    <cellStyle name="Обычный 21 8 6 3" xfId="81"/>
    <cellStyle name="Обычный 21 8 6 3 2" xfId="289"/>
    <cellStyle name="Обычный 21 8 6 4" xfId="133"/>
    <cellStyle name="Обычный 21 8 6 4 2" xfId="341"/>
    <cellStyle name="Обычный 21 8 6 5" xfId="185"/>
    <cellStyle name="Обычный 21 8 6 5 2" xfId="393"/>
    <cellStyle name="Обычный 21 8 6 6" xfId="237"/>
    <cellStyle name="Обычный 21 8 7" xfId="45"/>
    <cellStyle name="Обычный 21 8 7 2" xfId="95"/>
    <cellStyle name="Обычный 21 8 7 2 2" xfId="303"/>
    <cellStyle name="Обычный 21 8 7 3" xfId="147"/>
    <cellStyle name="Обычный 21 8 7 3 2" xfId="355"/>
    <cellStyle name="Обычный 21 8 7 4" xfId="199"/>
    <cellStyle name="Обычный 21 8 7 4 2" xfId="407"/>
    <cellStyle name="Обычный 21 8 7 5" xfId="251"/>
    <cellStyle name="Обычный 21 8 8" xfId="69"/>
    <cellStyle name="Обычный 21 8 8 2" xfId="277"/>
    <cellStyle name="Обычный 21 8 9" xfId="121"/>
    <cellStyle name="Обычный 21 8 9 2" xfId="329"/>
    <cellStyle name="Обычный 21 9" xfId="68"/>
    <cellStyle name="Обычный 21 9 2" xfId="276"/>
    <cellStyle name="Обычный 3" xfId="25"/>
    <cellStyle name="Стиль 1 2" xfId="3"/>
    <cellStyle name="Финансовый 12 8" xfId="4"/>
    <cellStyle name="Финансовый 12 8 2" xfId="9"/>
    <cellStyle name="Финансовый 12 8 2 2" xfId="13"/>
    <cellStyle name="Финансовый 3" xfId="14"/>
    <cellStyle name="Финансовый 3 2" xfId="17"/>
    <cellStyle name="Финансовый 3 2 2" xfId="34"/>
    <cellStyle name="Финансовый 3 2 2 2" xfId="56"/>
    <cellStyle name="Финансовый 3 2 2 2 2" xfId="108"/>
    <cellStyle name="Финансовый 3 2 2 2 2 2" xfId="316"/>
    <cellStyle name="Финансовый 3 2 2 2 3" xfId="160"/>
    <cellStyle name="Финансовый 3 2 2 2 3 2" xfId="368"/>
    <cellStyle name="Финансовый 3 2 2 2 4" xfId="212"/>
    <cellStyle name="Финансовый 3 2 2 2 4 2" xfId="420"/>
    <cellStyle name="Финансовый 3 2 2 2 5" xfId="264"/>
    <cellStyle name="Финансовый 3 2 2 3" xfId="82"/>
    <cellStyle name="Финансовый 3 2 2 3 2" xfId="290"/>
    <cellStyle name="Финансовый 3 2 2 4" xfId="134"/>
    <cellStyle name="Финансовый 3 2 2 4 2" xfId="342"/>
    <cellStyle name="Финансовый 3 2 2 5" xfId="186"/>
    <cellStyle name="Финансовый 3 2 2 5 2" xfId="394"/>
    <cellStyle name="Финансовый 3 2 2 6" xfId="238"/>
    <cellStyle name="Финансовый 3 2 3" xfId="46"/>
    <cellStyle name="Финансовый 3 2 3 2" xfId="96"/>
    <cellStyle name="Финансовый 3 2 3 2 2" xfId="304"/>
    <cellStyle name="Финансовый 3 2 3 3" xfId="148"/>
    <cellStyle name="Финансовый 3 2 3 3 2" xfId="356"/>
    <cellStyle name="Финансовый 3 2 3 4" xfId="200"/>
    <cellStyle name="Финансовый 3 2 3 4 2" xfId="408"/>
    <cellStyle name="Финансовый 3 2 3 5" xfId="252"/>
    <cellStyle name="Финансовый 3 2 4" xfId="70"/>
    <cellStyle name="Финансовый 3 2 4 2" xfId="278"/>
    <cellStyle name="Финансовый 3 2 5" xfId="122"/>
    <cellStyle name="Финансовый 3 2 5 2" xfId="330"/>
    <cellStyle name="Финансовый 3 2 6" xfId="174"/>
    <cellStyle name="Финансовый 3 2 6 2" xfId="382"/>
    <cellStyle name="Финансовый 3 2 7" xfId="226"/>
    <cellStyle name="Финансовый 3 3" xfId="32"/>
    <cellStyle name="Финансовый 3 3 2" xfId="54"/>
    <cellStyle name="Финансовый 3 3 2 2" xfId="105"/>
    <cellStyle name="Финансовый 3 3 2 2 2" xfId="313"/>
    <cellStyle name="Финансовый 3 3 2 3" xfId="157"/>
    <cellStyle name="Финансовый 3 3 2 3 2" xfId="365"/>
    <cellStyle name="Финансовый 3 3 2 4" xfId="209"/>
    <cellStyle name="Финансовый 3 3 2 4 2" xfId="417"/>
    <cellStyle name="Финансовый 3 3 2 5" xfId="261"/>
    <cellStyle name="Финансовый 3 3 3" xfId="79"/>
    <cellStyle name="Финансовый 3 3 3 2" xfId="287"/>
    <cellStyle name="Финансовый 3 3 4" xfId="131"/>
    <cellStyle name="Финансовый 3 3 4 2" xfId="339"/>
    <cellStyle name="Финансовый 3 3 5" xfId="183"/>
    <cellStyle name="Финансовый 3 3 5 2" xfId="391"/>
    <cellStyle name="Финансовый 3 3 6" xfId="235"/>
    <cellStyle name="Финансовый 3 4" xfId="43"/>
    <cellStyle name="Финансовый 3 4 2" xfId="93"/>
    <cellStyle name="Финансовый 3 4 2 2" xfId="301"/>
    <cellStyle name="Финансовый 3 4 3" xfId="145"/>
    <cellStyle name="Финансовый 3 4 3 2" xfId="353"/>
    <cellStyle name="Финансовый 3 4 4" xfId="197"/>
    <cellStyle name="Финансовый 3 4 4 2" xfId="405"/>
    <cellStyle name="Финансовый 3 4 5" xfId="249"/>
    <cellStyle name="Финансовый 3 5" xfId="67"/>
    <cellStyle name="Финансовый 3 5 2" xfId="275"/>
    <cellStyle name="Финансовый 3 6" xfId="119"/>
    <cellStyle name="Финансовый 3 6 2" xfId="327"/>
    <cellStyle name="Финансовый 3 7" xfId="171"/>
    <cellStyle name="Финансовый 3 7 2" xfId="379"/>
    <cellStyle name="Финансовый 3 8" xfId="2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C2" sqref="C2"/>
    </sheetView>
  </sheetViews>
  <sheetFormatPr defaultRowHeight="15" x14ac:dyDescent="0.25"/>
  <cols>
    <col min="2" max="2" width="106.140625" customWidth="1"/>
    <col min="3" max="3" width="13.42578125" customWidth="1"/>
    <col min="4" max="7" width="10.7109375" bestFit="1" customWidth="1"/>
  </cols>
  <sheetData>
    <row r="1" spans="1:7" ht="53.25" customHeight="1" x14ac:dyDescent="0.25">
      <c r="A1" s="40" t="s">
        <v>77</v>
      </c>
      <c r="B1" s="40"/>
      <c r="C1" s="40"/>
      <c r="D1" s="40"/>
      <c r="E1" s="40"/>
      <c r="F1" s="40"/>
      <c r="G1" s="40"/>
    </row>
    <row r="2" spans="1:7" ht="15.75" x14ac:dyDescent="0.25">
      <c r="A2" s="5" t="s">
        <v>0</v>
      </c>
      <c r="B2" s="6"/>
      <c r="C2" s="2"/>
      <c r="D2" s="3"/>
      <c r="E2" s="3"/>
      <c r="F2" s="4"/>
      <c r="G2" s="4"/>
    </row>
    <row r="3" spans="1:7" ht="15.75" x14ac:dyDescent="0.25">
      <c r="A3" s="36" t="s">
        <v>1</v>
      </c>
      <c r="B3" s="36" t="s">
        <v>2</v>
      </c>
      <c r="C3" s="36" t="s">
        <v>3</v>
      </c>
      <c r="D3" s="33">
        <v>2017</v>
      </c>
      <c r="E3" s="33">
        <v>2018</v>
      </c>
      <c r="F3" s="38">
        <v>2019</v>
      </c>
      <c r="G3" s="39"/>
    </row>
    <row r="4" spans="1:7" ht="15.75" x14ac:dyDescent="0.25">
      <c r="A4" s="37"/>
      <c r="B4" s="37"/>
      <c r="C4" s="37"/>
      <c r="D4" s="7" t="s">
        <v>4</v>
      </c>
      <c r="E4" s="7" t="s">
        <v>4</v>
      </c>
      <c r="F4" s="7" t="s">
        <v>5</v>
      </c>
      <c r="G4" s="7" t="s">
        <v>4</v>
      </c>
    </row>
    <row r="5" spans="1:7" ht="15.75" x14ac:dyDescent="0.25">
      <c r="A5" s="7">
        <v>1</v>
      </c>
      <c r="B5" s="8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7" ht="15.75" x14ac:dyDescent="0.25">
      <c r="A6" s="9" t="s">
        <v>6</v>
      </c>
      <c r="B6" s="10"/>
      <c r="C6" s="11"/>
      <c r="D6" s="12"/>
      <c r="E6" s="12"/>
      <c r="F6" s="13"/>
      <c r="G6" s="14"/>
    </row>
    <row r="7" spans="1:7" ht="15.75" x14ac:dyDescent="0.25">
      <c r="A7" s="15" t="s">
        <v>7</v>
      </c>
      <c r="B7" s="16" t="s">
        <v>8</v>
      </c>
      <c r="C7" s="17" t="s">
        <v>9</v>
      </c>
      <c r="D7" s="27">
        <v>19</v>
      </c>
      <c r="E7" s="27">
        <v>21</v>
      </c>
      <c r="F7" s="27">
        <v>21</v>
      </c>
      <c r="G7" s="27">
        <v>21</v>
      </c>
    </row>
    <row r="8" spans="1:7" ht="15.75" x14ac:dyDescent="0.25">
      <c r="A8" s="18" t="s">
        <v>10</v>
      </c>
      <c r="B8" s="19" t="s">
        <v>11</v>
      </c>
      <c r="C8" s="20" t="s">
        <v>12</v>
      </c>
      <c r="D8" s="28">
        <v>161.65600000000001</v>
      </c>
      <c r="E8" s="28">
        <v>217.89</v>
      </c>
      <c r="F8" s="28">
        <v>217.89</v>
      </c>
      <c r="G8" s="28">
        <v>217.89</v>
      </c>
    </row>
    <row r="9" spans="1:7" ht="15.75" x14ac:dyDescent="0.25">
      <c r="A9" s="18" t="s">
        <v>13</v>
      </c>
      <c r="B9" s="19" t="s">
        <v>14</v>
      </c>
      <c r="C9" s="20" t="s">
        <v>12</v>
      </c>
      <c r="D9" s="28">
        <v>120.587</v>
      </c>
      <c r="E9" s="28">
        <v>119.864</v>
      </c>
      <c r="F9" s="28">
        <v>170.53399999999999</v>
      </c>
      <c r="G9" s="28">
        <v>146.334</v>
      </c>
    </row>
    <row r="10" spans="1:7" ht="15.75" x14ac:dyDescent="0.25">
      <c r="A10" s="18" t="s">
        <v>15</v>
      </c>
      <c r="B10" s="19" t="s">
        <v>16</v>
      </c>
      <c r="C10" s="20" t="s">
        <v>17</v>
      </c>
      <c r="D10" s="28">
        <v>70.953999999999994</v>
      </c>
      <c r="E10" s="28">
        <v>70.953999999999994</v>
      </c>
      <c r="F10" s="28">
        <v>72.701999999999998</v>
      </c>
      <c r="G10" s="28">
        <v>72.14</v>
      </c>
    </row>
    <row r="11" spans="1:7" ht="15.75" x14ac:dyDescent="0.25">
      <c r="A11" s="21" t="s">
        <v>18</v>
      </c>
      <c r="B11" s="22" t="s">
        <v>19</v>
      </c>
      <c r="C11" s="23" t="s">
        <v>20</v>
      </c>
      <c r="D11" s="29">
        <v>18430.400000000001</v>
      </c>
      <c r="E11" s="29">
        <v>18430.400000000001</v>
      </c>
      <c r="F11" s="29">
        <v>19594.903999999999</v>
      </c>
      <c r="G11" s="29">
        <v>19255.124</v>
      </c>
    </row>
    <row r="12" spans="1:7" ht="15.75" x14ac:dyDescent="0.25">
      <c r="A12" s="9" t="s">
        <v>21</v>
      </c>
      <c r="B12" s="10"/>
      <c r="C12" s="11"/>
      <c r="D12" s="12"/>
      <c r="E12" s="12"/>
      <c r="F12" s="13"/>
      <c r="G12" s="14"/>
    </row>
    <row r="13" spans="1:7" ht="15.75" x14ac:dyDescent="0.25">
      <c r="A13" s="15" t="s">
        <v>22</v>
      </c>
      <c r="B13" s="16" t="s">
        <v>8</v>
      </c>
      <c r="C13" s="17" t="s">
        <v>9</v>
      </c>
      <c r="D13" s="27">
        <v>19</v>
      </c>
      <c r="E13" s="27">
        <v>21</v>
      </c>
      <c r="F13" s="27">
        <v>21</v>
      </c>
      <c r="G13" s="27">
        <v>21</v>
      </c>
    </row>
    <row r="14" spans="1:7" ht="15.75" x14ac:dyDescent="0.25">
      <c r="A14" s="18" t="s">
        <v>23</v>
      </c>
      <c r="B14" s="19" t="s">
        <v>11</v>
      </c>
      <c r="C14" s="20" t="s">
        <v>12</v>
      </c>
      <c r="D14" s="27">
        <v>161.65600000000001</v>
      </c>
      <c r="E14" s="27">
        <v>217.89</v>
      </c>
      <c r="F14" s="27">
        <v>217.89</v>
      </c>
      <c r="G14" s="27">
        <v>217.89</v>
      </c>
    </row>
    <row r="15" spans="1:7" ht="15.75" x14ac:dyDescent="0.25">
      <c r="A15" s="18" t="s">
        <v>24</v>
      </c>
      <c r="B15" s="19" t="s">
        <v>14</v>
      </c>
      <c r="C15" s="20" t="s">
        <v>12</v>
      </c>
      <c r="D15" s="27">
        <v>120.587</v>
      </c>
      <c r="E15" s="27">
        <v>119.864</v>
      </c>
      <c r="F15" s="27">
        <v>170.53399999999999</v>
      </c>
      <c r="G15" s="27">
        <v>146.334</v>
      </c>
    </row>
    <row r="16" spans="1:7" ht="15.75" x14ac:dyDescent="0.25">
      <c r="A16" s="18" t="s">
        <v>25</v>
      </c>
      <c r="B16" s="19" t="s">
        <v>16</v>
      </c>
      <c r="C16" s="20" t="s">
        <v>17</v>
      </c>
      <c r="D16" s="27">
        <v>70.953999999999994</v>
      </c>
      <c r="E16" s="27">
        <v>70.953999999999994</v>
      </c>
      <c r="F16" s="27">
        <v>72.701999999999998</v>
      </c>
      <c r="G16" s="27">
        <v>72.14</v>
      </c>
    </row>
    <row r="17" spans="1:7" ht="15.75" x14ac:dyDescent="0.25">
      <c r="A17" s="21" t="s">
        <v>26</v>
      </c>
      <c r="B17" s="22" t="s">
        <v>19</v>
      </c>
      <c r="C17" s="23" t="s">
        <v>20</v>
      </c>
      <c r="D17" s="27">
        <v>18430.400000000001</v>
      </c>
      <c r="E17" s="27">
        <v>18430.400000000001</v>
      </c>
      <c r="F17" s="27">
        <v>19594.903999999999</v>
      </c>
      <c r="G17" s="27">
        <v>19255.124</v>
      </c>
    </row>
    <row r="18" spans="1:7" ht="15.75" x14ac:dyDescent="0.25">
      <c r="A18" s="9" t="s">
        <v>27</v>
      </c>
      <c r="B18" s="24"/>
      <c r="C18" s="11"/>
      <c r="D18" s="25"/>
      <c r="E18" s="25"/>
      <c r="F18" s="25"/>
      <c r="G18" s="26"/>
    </row>
    <row r="19" spans="1:7" ht="15.75" x14ac:dyDescent="0.25">
      <c r="A19" s="17">
        <v>6</v>
      </c>
      <c r="B19" s="16" t="s">
        <v>28</v>
      </c>
      <c r="C19" s="17" t="s">
        <v>29</v>
      </c>
      <c r="D19" s="30">
        <f>D20+D21</f>
        <v>373.96800000000002</v>
      </c>
      <c r="E19" s="30">
        <f t="shared" ref="E19:G19" si="0">E20+E21</f>
        <v>363.82499999999999</v>
      </c>
      <c r="F19" s="30">
        <f t="shared" si="0"/>
        <v>428.572</v>
      </c>
      <c r="G19" s="30">
        <f t="shared" si="0"/>
        <v>351.87799999999999</v>
      </c>
    </row>
    <row r="20" spans="1:7" ht="15.75" x14ac:dyDescent="0.25">
      <c r="A20" s="18" t="s">
        <v>30</v>
      </c>
      <c r="B20" s="19" t="s">
        <v>31</v>
      </c>
      <c r="C20" s="20" t="s">
        <v>29</v>
      </c>
      <c r="D20" s="28">
        <v>373.96800000000002</v>
      </c>
      <c r="E20" s="28">
        <v>363.82499999999999</v>
      </c>
      <c r="F20" s="28">
        <v>428.572</v>
      </c>
      <c r="G20" s="28">
        <v>351.87799999999999</v>
      </c>
    </row>
    <row r="21" spans="1:7" ht="15.75" x14ac:dyDescent="0.25">
      <c r="A21" s="18" t="s">
        <v>32</v>
      </c>
      <c r="B21" s="19" t="s">
        <v>33</v>
      </c>
      <c r="C21" s="20" t="s">
        <v>29</v>
      </c>
      <c r="D21" s="28">
        <v>0</v>
      </c>
      <c r="E21" s="28">
        <v>0</v>
      </c>
      <c r="F21" s="28">
        <v>0</v>
      </c>
      <c r="G21" s="28">
        <v>0</v>
      </c>
    </row>
    <row r="22" spans="1:7" ht="15.75" x14ac:dyDescent="0.25">
      <c r="A22" s="20">
        <v>7</v>
      </c>
      <c r="B22" s="19" t="s">
        <v>34</v>
      </c>
      <c r="C22" s="20" t="s">
        <v>29</v>
      </c>
      <c r="D22" s="30">
        <f>D23+D24</f>
        <v>7.476</v>
      </c>
      <c r="E22" s="30">
        <f t="shared" ref="E22:G22" si="1">E23+E24</f>
        <v>7.274</v>
      </c>
      <c r="F22" s="30">
        <f t="shared" si="1"/>
        <v>8.2409999999999997</v>
      </c>
      <c r="G22" s="30">
        <f t="shared" si="1"/>
        <v>7.0369999999999999</v>
      </c>
    </row>
    <row r="23" spans="1:7" ht="15.75" x14ac:dyDescent="0.25">
      <c r="A23" s="18" t="s">
        <v>35</v>
      </c>
      <c r="B23" s="19" t="s">
        <v>31</v>
      </c>
      <c r="C23" s="17" t="s">
        <v>29</v>
      </c>
      <c r="D23" s="28">
        <v>7.476</v>
      </c>
      <c r="E23" s="28">
        <v>7.274</v>
      </c>
      <c r="F23" s="28">
        <v>8.2409999999999997</v>
      </c>
      <c r="G23" s="28">
        <v>7.0369999999999999</v>
      </c>
    </row>
    <row r="24" spans="1:7" ht="15.75" x14ac:dyDescent="0.25">
      <c r="A24" s="18" t="s">
        <v>36</v>
      </c>
      <c r="B24" s="19" t="s">
        <v>33</v>
      </c>
      <c r="C24" s="20" t="s">
        <v>29</v>
      </c>
      <c r="D24" s="28">
        <v>0</v>
      </c>
      <c r="E24" s="28">
        <v>0</v>
      </c>
      <c r="F24" s="28">
        <v>0</v>
      </c>
      <c r="G24" s="28">
        <v>0</v>
      </c>
    </row>
    <row r="25" spans="1:7" ht="15.75" x14ac:dyDescent="0.25">
      <c r="A25" s="20">
        <v>8</v>
      </c>
      <c r="B25" s="19" t="s">
        <v>37</v>
      </c>
      <c r="C25" s="20" t="s">
        <v>38</v>
      </c>
      <c r="D25" s="31">
        <f>D23/D20</f>
        <v>1.999101527403414E-2</v>
      </c>
      <c r="E25" s="31">
        <f t="shared" ref="E25:G25" si="2">E23/E20</f>
        <v>1.9993128564557136E-2</v>
      </c>
      <c r="F25" s="31">
        <f t="shared" si="2"/>
        <v>1.9228974361367519E-2</v>
      </c>
      <c r="G25" s="31">
        <f t="shared" si="2"/>
        <v>1.999840853932329E-2</v>
      </c>
    </row>
    <row r="26" spans="1:7" ht="15.75" x14ac:dyDescent="0.25">
      <c r="A26" s="20">
        <v>9</v>
      </c>
      <c r="B26" s="19" t="s">
        <v>39</v>
      </c>
      <c r="C26" s="20" t="s">
        <v>29</v>
      </c>
      <c r="D26" s="30">
        <f>D27+D28</f>
        <v>366.49200000000002</v>
      </c>
      <c r="E26" s="30">
        <f t="shared" ref="E26:G26" si="3">E27+E28</f>
        <v>356.55099999999999</v>
      </c>
      <c r="F26" s="30">
        <f t="shared" si="3"/>
        <v>420.33100000000002</v>
      </c>
      <c r="G26" s="30">
        <f t="shared" si="3"/>
        <v>344.84100000000001</v>
      </c>
    </row>
    <row r="27" spans="1:7" ht="15.75" x14ac:dyDescent="0.25">
      <c r="A27" s="18" t="s">
        <v>40</v>
      </c>
      <c r="B27" s="19" t="s">
        <v>41</v>
      </c>
      <c r="C27" s="20" t="s">
        <v>29</v>
      </c>
      <c r="D27" s="32">
        <f>D20-D23</f>
        <v>366.49200000000002</v>
      </c>
      <c r="E27" s="32">
        <f t="shared" ref="E27:G28" si="4">E20-E23</f>
        <v>356.55099999999999</v>
      </c>
      <c r="F27" s="32">
        <f t="shared" si="4"/>
        <v>420.33100000000002</v>
      </c>
      <c r="G27" s="32">
        <f t="shared" si="4"/>
        <v>344.84100000000001</v>
      </c>
    </row>
    <row r="28" spans="1:7" ht="15.75" x14ac:dyDescent="0.25">
      <c r="A28" s="18" t="s">
        <v>42</v>
      </c>
      <c r="B28" s="19" t="s">
        <v>43</v>
      </c>
      <c r="C28" s="20" t="s">
        <v>29</v>
      </c>
      <c r="D28" s="32">
        <f>D21-D24</f>
        <v>0</v>
      </c>
      <c r="E28" s="32">
        <f t="shared" si="4"/>
        <v>0</v>
      </c>
      <c r="F28" s="32">
        <f t="shared" si="4"/>
        <v>0</v>
      </c>
      <c r="G28" s="32">
        <f t="shared" si="4"/>
        <v>0</v>
      </c>
    </row>
    <row r="29" spans="1:7" ht="15.75" x14ac:dyDescent="0.25">
      <c r="A29" s="20">
        <v>10</v>
      </c>
      <c r="B29" s="19" t="s">
        <v>44</v>
      </c>
      <c r="C29" s="20" t="s">
        <v>29</v>
      </c>
      <c r="D29" s="28">
        <v>366.49200000000002</v>
      </c>
      <c r="E29" s="28">
        <v>356.55099999999999</v>
      </c>
      <c r="F29" s="28">
        <v>420.33100000000002</v>
      </c>
      <c r="G29" s="28">
        <v>344.84100000000001</v>
      </c>
    </row>
    <row r="30" spans="1:7" ht="15.75" x14ac:dyDescent="0.25">
      <c r="A30" s="20">
        <v>11</v>
      </c>
      <c r="B30" s="19" t="s">
        <v>45</v>
      </c>
      <c r="C30" s="20" t="s">
        <v>29</v>
      </c>
      <c r="D30" s="28">
        <v>0</v>
      </c>
      <c r="E30" s="28">
        <v>0</v>
      </c>
      <c r="F30" s="28">
        <v>0</v>
      </c>
      <c r="G30" s="28">
        <v>0</v>
      </c>
    </row>
    <row r="31" spans="1:7" ht="15.75" x14ac:dyDescent="0.25">
      <c r="A31" s="20">
        <v>12</v>
      </c>
      <c r="B31" s="19" t="s">
        <v>46</v>
      </c>
      <c r="C31" s="20" t="s">
        <v>29</v>
      </c>
      <c r="D31" s="30">
        <f>D32+D33</f>
        <v>36.317999999999998</v>
      </c>
      <c r="E31" s="30">
        <f t="shared" ref="E31:G31" si="5">E32+E33</f>
        <v>31.507999999999999</v>
      </c>
      <c r="F31" s="30">
        <f t="shared" si="5"/>
        <v>33.996000000000002</v>
      </c>
      <c r="G31" s="30">
        <f t="shared" si="5"/>
        <v>30.23</v>
      </c>
    </row>
    <row r="32" spans="1:7" ht="15.75" x14ac:dyDescent="0.25">
      <c r="A32" s="18" t="s">
        <v>47</v>
      </c>
      <c r="B32" s="19" t="s">
        <v>48</v>
      </c>
      <c r="C32" s="20" t="s">
        <v>29</v>
      </c>
      <c r="D32" s="28">
        <v>36.317999999999998</v>
      </c>
      <c r="E32" s="28">
        <v>31.507999999999999</v>
      </c>
      <c r="F32" s="28">
        <v>33.996000000000002</v>
      </c>
      <c r="G32" s="28">
        <v>30.23</v>
      </c>
    </row>
    <row r="33" spans="1:7" ht="31.5" x14ac:dyDescent="0.25">
      <c r="A33" s="18" t="s">
        <v>49</v>
      </c>
      <c r="B33" s="19" t="s">
        <v>50</v>
      </c>
      <c r="C33" s="20" t="s">
        <v>29</v>
      </c>
      <c r="D33" s="28">
        <v>0</v>
      </c>
      <c r="E33" s="28">
        <v>0</v>
      </c>
      <c r="F33" s="28">
        <v>0</v>
      </c>
      <c r="G33" s="28">
        <v>0</v>
      </c>
    </row>
    <row r="34" spans="1:7" ht="15.75" x14ac:dyDescent="0.25">
      <c r="A34" s="20">
        <v>13</v>
      </c>
      <c r="B34" s="19" t="s">
        <v>75</v>
      </c>
      <c r="C34" s="20" t="s">
        <v>38</v>
      </c>
      <c r="D34" s="31">
        <f>D31/D26</f>
        <v>9.9096296781375839E-2</v>
      </c>
      <c r="E34" s="31">
        <f t="shared" ref="E34:G34" si="6">E31/E26</f>
        <v>8.8368844849684894E-2</v>
      </c>
      <c r="F34" s="31">
        <f t="shared" si="6"/>
        <v>8.0879116696127573E-2</v>
      </c>
      <c r="G34" s="31">
        <f t="shared" si="6"/>
        <v>8.7663589886353421E-2</v>
      </c>
    </row>
    <row r="35" spans="1:7" s="1" customFormat="1" ht="15.75" x14ac:dyDescent="0.25">
      <c r="A35" s="20">
        <v>13</v>
      </c>
      <c r="B35" s="19" t="s">
        <v>74</v>
      </c>
      <c r="C35" s="20" t="s">
        <v>38</v>
      </c>
      <c r="D35" s="34">
        <f>D31/D19</f>
        <v>9.7115261198819136E-2</v>
      </c>
      <c r="E35" s="34">
        <f t="shared" ref="E35:G35" si="7">E31/E19</f>
        <v>8.660207517350374E-2</v>
      </c>
      <c r="F35" s="34">
        <f t="shared" si="7"/>
        <v>7.9323894234807693E-2</v>
      </c>
      <c r="G35" s="34">
        <f t="shared" si="7"/>
        <v>8.5910457601782439E-2</v>
      </c>
    </row>
    <row r="36" spans="1:7" ht="15.75" x14ac:dyDescent="0.25">
      <c r="A36" s="20">
        <v>14</v>
      </c>
      <c r="B36" s="19" t="s">
        <v>51</v>
      </c>
      <c r="C36" s="20" t="s">
        <v>29</v>
      </c>
      <c r="D36" s="32">
        <f>D26-D31</f>
        <v>330.17400000000004</v>
      </c>
      <c r="E36" s="32">
        <f t="shared" ref="E36:G36" si="8">E26-E31</f>
        <v>325.04300000000001</v>
      </c>
      <c r="F36" s="32">
        <f t="shared" si="8"/>
        <v>386.33500000000004</v>
      </c>
      <c r="G36" s="32">
        <f t="shared" si="8"/>
        <v>314.61099999999999</v>
      </c>
    </row>
    <row r="37" spans="1:7" ht="15.75" x14ac:dyDescent="0.25">
      <c r="A37" s="21" t="s">
        <v>52</v>
      </c>
      <c r="B37" s="22" t="s">
        <v>53</v>
      </c>
      <c r="C37" s="23" t="s">
        <v>29</v>
      </c>
      <c r="D37" s="29">
        <v>0</v>
      </c>
      <c r="E37" s="29">
        <v>0</v>
      </c>
      <c r="F37" s="29">
        <v>0</v>
      </c>
      <c r="G37" s="29">
        <v>0</v>
      </c>
    </row>
    <row r="38" spans="1:7" ht="15.75" x14ac:dyDescent="0.25">
      <c r="A38" s="9" t="s">
        <v>54</v>
      </c>
      <c r="B38" s="10"/>
      <c r="C38" s="11"/>
      <c r="D38" s="25"/>
      <c r="E38" s="25"/>
      <c r="F38" s="25"/>
      <c r="G38" s="26"/>
    </row>
    <row r="39" spans="1:7" ht="15.75" x14ac:dyDescent="0.25">
      <c r="A39" s="17">
        <v>15</v>
      </c>
      <c r="B39" s="16" t="s">
        <v>55</v>
      </c>
      <c r="C39" s="17" t="s">
        <v>56</v>
      </c>
      <c r="D39" s="30">
        <f>D40+D41</f>
        <v>55717.760000000002</v>
      </c>
      <c r="E39" s="30">
        <f t="shared" ref="E39:G39" si="9">E40+E41</f>
        <v>54232.909</v>
      </c>
      <c r="F39" s="30">
        <f t="shared" si="9"/>
        <v>64619.313000000002</v>
      </c>
      <c r="G39" s="30">
        <f t="shared" si="9"/>
        <v>51991.625</v>
      </c>
    </row>
    <row r="40" spans="1:7" ht="15.75" x14ac:dyDescent="0.25">
      <c r="A40" s="18" t="s">
        <v>57</v>
      </c>
      <c r="B40" s="19" t="s">
        <v>58</v>
      </c>
      <c r="C40" s="20" t="s">
        <v>56</v>
      </c>
      <c r="D40" s="28">
        <v>55717.760000000002</v>
      </c>
      <c r="E40" s="28">
        <v>54232.909</v>
      </c>
      <c r="F40" s="28">
        <v>64619.313000000002</v>
      </c>
      <c r="G40" s="28">
        <v>51991.625</v>
      </c>
    </row>
    <row r="41" spans="1:7" ht="15.75" x14ac:dyDescent="0.25">
      <c r="A41" s="18" t="s">
        <v>59</v>
      </c>
      <c r="B41" s="19" t="s">
        <v>60</v>
      </c>
      <c r="C41" s="20" t="s">
        <v>56</v>
      </c>
      <c r="D41" s="28">
        <v>0</v>
      </c>
      <c r="E41" s="28">
        <v>0</v>
      </c>
      <c r="F41" s="28">
        <v>0</v>
      </c>
      <c r="G41" s="28">
        <v>0</v>
      </c>
    </row>
    <row r="42" spans="1:7" ht="15.75" x14ac:dyDescent="0.25">
      <c r="A42" s="20">
        <v>16</v>
      </c>
      <c r="B42" s="19" t="s">
        <v>61</v>
      </c>
      <c r="C42" s="20" t="s">
        <v>62</v>
      </c>
      <c r="D42" s="28">
        <v>10295.876</v>
      </c>
      <c r="E42" s="28">
        <v>9078.9529999999995</v>
      </c>
      <c r="F42" s="28">
        <v>10942.043</v>
      </c>
      <c r="G42" s="28">
        <v>9369.8410000000003</v>
      </c>
    </row>
    <row r="43" spans="1:7" ht="15.75" x14ac:dyDescent="0.25">
      <c r="A43" s="23">
        <v>17</v>
      </c>
      <c r="B43" s="22" t="s">
        <v>63</v>
      </c>
      <c r="C43" s="23" t="s">
        <v>64</v>
      </c>
      <c r="D43" s="29">
        <v>106.955</v>
      </c>
      <c r="E43" s="29">
        <v>77.129000000000005</v>
      </c>
      <c r="F43" s="29">
        <v>155.232</v>
      </c>
      <c r="G43" s="29">
        <v>79.152000000000001</v>
      </c>
    </row>
    <row r="44" spans="1:7" ht="15.75" x14ac:dyDescent="0.25">
      <c r="A44" s="9" t="s">
        <v>65</v>
      </c>
      <c r="B44" s="10"/>
      <c r="C44" s="11"/>
      <c r="D44" s="25"/>
      <c r="E44" s="25"/>
      <c r="F44" s="25"/>
      <c r="G44" s="26"/>
    </row>
    <row r="45" spans="1:7" ht="15.75" x14ac:dyDescent="0.25">
      <c r="A45" s="17">
        <v>18</v>
      </c>
      <c r="B45" s="16" t="s">
        <v>66</v>
      </c>
      <c r="C45" s="17" t="s">
        <v>67</v>
      </c>
      <c r="D45" s="30">
        <f>D39/D19</f>
        <v>148.99071578316861</v>
      </c>
      <c r="E45" s="30">
        <f t="shared" ref="E45:G45" si="10">E39/E19</f>
        <v>149.06317322888751</v>
      </c>
      <c r="F45" s="30">
        <f t="shared" si="10"/>
        <v>150.77819596240539</v>
      </c>
      <c r="G45" s="30">
        <f t="shared" si="10"/>
        <v>147.75469054615522</v>
      </c>
    </row>
    <row r="46" spans="1:7" s="1" customFormat="1" ht="15.75" x14ac:dyDescent="0.25">
      <c r="A46" s="17"/>
      <c r="B46" s="16" t="s">
        <v>76</v>
      </c>
      <c r="C46" s="17"/>
      <c r="D46" s="35">
        <f>1/(D45*0.007)</f>
        <v>0.95883251588003526</v>
      </c>
      <c r="E46" s="35">
        <f t="shared" ref="E46:G46" si="11">1/(E45*0.007)</f>
        <v>0.95836644130596071</v>
      </c>
      <c r="F46" s="35">
        <f t="shared" si="11"/>
        <v>0.94746552673148077</v>
      </c>
      <c r="G46" s="35">
        <f t="shared" si="11"/>
        <v>0.96685352139475755</v>
      </c>
    </row>
    <row r="47" spans="1:7" ht="15.75" x14ac:dyDescent="0.25">
      <c r="A47" s="20">
        <v>19</v>
      </c>
      <c r="B47" s="19" t="s">
        <v>68</v>
      </c>
      <c r="C47" s="20" t="s">
        <v>67</v>
      </c>
      <c r="D47" s="32">
        <f>D39/D26</f>
        <v>152.02994881197952</v>
      </c>
      <c r="E47" s="32">
        <f t="shared" ref="E47:G47" si="12">E39/E26</f>
        <v>152.1042123006246</v>
      </c>
      <c r="F47" s="32">
        <f t="shared" si="12"/>
        <v>153.73434983382143</v>
      </c>
      <c r="G47" s="32">
        <f t="shared" si="12"/>
        <v>150.7698475529302</v>
      </c>
    </row>
    <row r="48" spans="1:7" ht="15.75" x14ac:dyDescent="0.25">
      <c r="A48" s="20">
        <v>20</v>
      </c>
      <c r="B48" s="19" t="s">
        <v>69</v>
      </c>
      <c r="C48" s="20" t="s">
        <v>70</v>
      </c>
      <c r="D48" s="32">
        <f>D42/D19</f>
        <v>27.531435844778162</v>
      </c>
      <c r="E48" s="32">
        <f t="shared" ref="E48:G48" si="13">E42/E19</f>
        <v>24.954175771318628</v>
      </c>
      <c r="F48" s="32">
        <f t="shared" si="13"/>
        <v>25.5313996248005</v>
      </c>
      <c r="G48" s="32">
        <f t="shared" si="13"/>
        <v>26.628095533110908</v>
      </c>
    </row>
    <row r="49" spans="1:7" ht="15.75" x14ac:dyDescent="0.25">
      <c r="A49" s="20">
        <v>21</v>
      </c>
      <c r="B49" s="19" t="s">
        <v>71</v>
      </c>
      <c r="C49" s="20" t="s">
        <v>72</v>
      </c>
      <c r="D49" s="32">
        <f>D43/D19</f>
        <v>0.2860004064518889</v>
      </c>
      <c r="E49" s="32">
        <f t="shared" ref="E49:G49" si="14">E43/E19</f>
        <v>0.21199477770906344</v>
      </c>
      <c r="F49" s="32">
        <f t="shared" si="14"/>
        <v>0.36220751705664395</v>
      </c>
      <c r="G49" s="32">
        <f t="shared" si="14"/>
        <v>0.22494159907695283</v>
      </c>
    </row>
    <row r="50" spans="1:7" ht="15.75" x14ac:dyDescent="0.25">
      <c r="A50" s="20">
        <v>22</v>
      </c>
      <c r="B50" s="19" t="s">
        <v>73</v>
      </c>
      <c r="C50" s="20" t="s">
        <v>64</v>
      </c>
      <c r="D50" s="28">
        <v>7.3250000000000002</v>
      </c>
      <c r="E50" s="28">
        <v>8.3629999999999995</v>
      </c>
      <c r="F50" s="28">
        <v>18.268999999999998</v>
      </c>
      <c r="G50" s="28">
        <v>15.432</v>
      </c>
    </row>
  </sheetData>
  <mergeCells count="5">
    <mergeCell ref="A3:A4"/>
    <mergeCell ref="B3:B4"/>
    <mergeCell ref="C3:C4"/>
    <mergeCell ref="F3:G3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Михаил</cp:lastModifiedBy>
  <dcterms:created xsi:type="dcterms:W3CDTF">2020-02-12T11:09:12Z</dcterms:created>
  <dcterms:modified xsi:type="dcterms:W3CDTF">2020-02-12T12:28:20Z</dcterms:modified>
</cp:coreProperties>
</file>